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elschema" sheetId="1" r:id="rId3"/>
    <sheet state="visible" name="Deltagare" sheetId="2" r:id="rId4"/>
  </sheets>
  <definedNames/>
  <calcPr/>
</workbook>
</file>

<file path=xl/sharedStrings.xml><?xml version="1.0" encoding="utf-8"?>
<sst xmlns="http://schemas.openxmlformats.org/spreadsheetml/2006/main" count="34" uniqueCount="34">
  <si>
    <t>LTK KM 2018 UTE</t>
  </si>
  <si>
    <t>Herr Singel (HS)</t>
  </si>
  <si>
    <t>HS1 - Fre kl 17</t>
  </si>
  <si>
    <t>HS9 - Lör kl 12</t>
  </si>
  <si>
    <t>HS2 - Lör kl 9</t>
  </si>
  <si>
    <t>HS13 - Lör kl 16</t>
  </si>
  <si>
    <t>HS3 - Lör kl 9</t>
  </si>
  <si>
    <t>HS10 - Lör kl 15</t>
  </si>
  <si>
    <t>HS4 - Fre kl 19</t>
  </si>
  <si>
    <t>HS15 - Lör kl 18</t>
  </si>
  <si>
    <t>HS5 - Fre kl 18</t>
  </si>
  <si>
    <t>HS11 - Lör kl 12</t>
  </si>
  <si>
    <t>HS6 - Fre kl 18</t>
  </si>
  <si>
    <t>HS14 - Lör kl 16</t>
  </si>
  <si>
    <t>HS7 - Fre kl 19</t>
  </si>
  <si>
    <t/>
  </si>
  <si>
    <t>HS12 - Lör kl 11</t>
  </si>
  <si>
    <t>HS8 - Fre kl 17</t>
  </si>
  <si>
    <t>Andre Göransson</t>
  </si>
  <si>
    <t>Ola Lundgren</t>
  </si>
  <si>
    <t>Johan Lundell</t>
  </si>
  <si>
    <t>Julien</t>
  </si>
  <si>
    <t>Patrik Söderman</t>
  </si>
  <si>
    <t>Mikael Karlsson</t>
  </si>
  <si>
    <t>Karl Schriever</t>
  </si>
  <si>
    <t>P.O</t>
  </si>
  <si>
    <t>Tomas Skilberg</t>
  </si>
  <si>
    <t>Magnus Jacobsson</t>
  </si>
  <si>
    <t>Håkan Lindblom</t>
  </si>
  <si>
    <t>Fredrik Lagerqvist</t>
  </si>
  <si>
    <t>Sergio</t>
  </si>
  <si>
    <t>Henrik Eriksson</t>
  </si>
  <si>
    <t>Fredrik Wirén</t>
  </si>
  <si>
    <t>Carl Bergudden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</si>
</sst>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/>
    <font>
      <b/>
      <sz val="14.0"/>
    </font>
    <font>
      <sz val="14.0"/>
    </font>
    <font>
      <b/>
    </font>
    <font>
      <sz val="8.0"/>
    </font>
    <font>
      <color rgb="FF00000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0B5394"/>
        <bgColor rgb="FF0B5394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2" fontId="1" numFmtId="0" xfId="0" applyAlignment="1" applyFont="1">
      <alignment horizontal="center" readingOrder="0"/>
    </xf>
    <xf borderId="0" fillId="3" fontId="4" numFmtId="0" xfId="0" applyAlignment="1" applyFill="1" applyFont="1">
      <alignment horizontal="center" readingOrder="0"/>
    </xf>
    <xf borderId="0" fillId="4" fontId="1" numFmtId="0" xfId="0" applyAlignment="1" applyFill="1" applyFont="1">
      <alignment horizontal="center"/>
    </xf>
    <xf borderId="0" fillId="0" fontId="1" numFmtId="0" xfId="0" applyAlignment="1" applyFont="1">
      <alignment horizontal="center" readingOrder="0"/>
    </xf>
    <xf borderId="0" fillId="3" fontId="4" numFmtId="0" xfId="0" applyAlignment="1" applyFont="1">
      <alignment horizontal="center"/>
    </xf>
    <xf borderId="0" fillId="3" fontId="1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2" fontId="5" numFmtId="0" xfId="0" applyAlignment="1" applyFont="1">
      <alignment horizontal="center" readingOrder="0"/>
    </xf>
    <xf quotePrefix="1" borderId="0" fillId="0" fontId="1" numFmtId="0" xfId="0" applyAlignment="1" applyFont="1">
      <alignment horizontal="center" readingOrder="0"/>
    </xf>
    <xf borderId="0" fillId="2" fontId="6" numFmtId="0" xfId="0" applyAlignment="1" applyFont="1">
      <alignment horizontal="center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25.75"/>
    <col customWidth="1" min="3" max="3" width="1.63"/>
    <col customWidth="1" min="4" max="4" width="27.38"/>
    <col customWidth="1" min="5" max="5" width="1.5"/>
    <col customWidth="1" min="6" max="6" width="25.5"/>
    <col customWidth="1" min="7" max="7" width="1.25"/>
    <col customWidth="1" min="8" max="8" width="22.88"/>
    <col customWidth="1" min="9" max="9" width="1.5"/>
    <col customWidth="1" min="10" max="10" width="20.75"/>
  </cols>
  <sheetData>
    <row r="1">
      <c r="A1" s="1"/>
      <c r="B1" s="2"/>
      <c r="C1" s="3"/>
      <c r="D1" s="2" t="s">
        <v>0</v>
      </c>
      <c r="E1" s="4"/>
      <c r="F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1"/>
      <c r="B2" s="2"/>
      <c r="C2" s="3"/>
      <c r="D2" s="2"/>
      <c r="E2" s="4"/>
      <c r="F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1"/>
      <c r="C3" s="3"/>
      <c r="D3" s="2" t="s">
        <v>1</v>
      </c>
      <c r="E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5"/>
      <c r="B6" s="6" t="str">
        <f>IFERROR(__xludf.DUMMYFUNCTION("importRange(""https://docs.google.com/spreadsheets/d/1kd-8q3xozjYCnUJt6cf73PHYc9ZKPzpByGjrsTCIMz8/edit"",""Deltagare!A1"")"),"Andre Göransson")</f>
        <v>Andre Göransson</v>
      </c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1"/>
      <c r="B7" s="8" t="s">
        <v>2</v>
      </c>
      <c r="C7" s="7"/>
      <c r="D7" s="9" t="str">
        <f>IFERROR(__xludf.DUMMYFUNCTION("importRange(""https://docs.google.com/spreadsheets/d/15h1uP7Ai5DGlg5lOJv669vtInQuOkUS7531zCXZClgs/edit"",""HS!B2"")"),"André ")</f>
        <v>André </v>
      </c>
      <c r="E7" s="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5"/>
      <c r="B8" s="10" t="str">
        <f>IFERROR(__xludf.DUMMYFUNCTION("importRange(""https://docs.google.com/spreadsheets/d/1kd-8q3xozjYCnUJt6cf73PHYc9ZKPzpByGjrsTCIMz8/edit"",""Deltagare!A2"")"),"Ola Lundgren")</f>
        <v>Ola Lundgren</v>
      </c>
      <c r="C8" s="7"/>
      <c r="D8" s="11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A9" s="1"/>
      <c r="B9" s="12"/>
      <c r="C9" s="3"/>
      <c r="D9" s="3"/>
      <c r="E9" s="7"/>
      <c r="F9" s="3"/>
      <c r="G9" s="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A10" s="5"/>
      <c r="B10" s="5"/>
      <c r="C10" s="1"/>
      <c r="D10" s="5" t="s">
        <v>3</v>
      </c>
      <c r="E10" s="7"/>
      <c r="F10" s="9" t="str">
        <f>IFERROR(__xludf.DUMMYFUNCTION("importRange(""https://docs.google.com/spreadsheets/d/15h1uP7Ai5DGlg5lOJv669vtInQuOkUS7531zCXZClgs/edit"",""HS!B10"")"),"André")</f>
        <v>André</v>
      </c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1"/>
      <c r="B11" s="3"/>
      <c r="C11" s="1"/>
      <c r="D11" s="1"/>
      <c r="E11" s="7"/>
      <c r="F11" s="11"/>
      <c r="G11" s="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5"/>
      <c r="B12" s="10" t="str">
        <f>IFERROR(__xludf.DUMMYFUNCTION("importRange(""https://docs.google.com/spreadsheets/d/1kd-8q3xozjYCnUJt6cf73PHYc9ZKPzpByGjrsTCIMz8/edit"",""Deltagare!A3"")"),"Johan Lundell")</f>
        <v>Johan Lundell</v>
      </c>
      <c r="C12" s="7"/>
      <c r="D12" s="1"/>
      <c r="E12" s="7"/>
      <c r="F12" s="3"/>
      <c r="G12" s="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1"/>
      <c r="B13" s="8" t="s">
        <v>4</v>
      </c>
      <c r="C13" s="7"/>
      <c r="D13" s="9" t="str">
        <f>IFERROR(__xludf.DUMMYFUNCTION("importRange(""https://docs.google.com/spreadsheets/d/15h1uP7Ai5DGlg5lOJv669vtInQuOkUS7531zCXZClgs/edit"",""HS!B3"")"),"Johan L")</f>
        <v>Johan L</v>
      </c>
      <c r="E13" s="7"/>
      <c r="F13" s="3"/>
      <c r="G13" s="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5"/>
      <c r="B14" s="10" t="str">
        <f>IFERROR(__xludf.DUMMYFUNCTION("importRange(""https://docs.google.com/spreadsheets/d/1kd-8q3xozjYCnUJt6cf73PHYc9ZKPzpByGjrsTCIMz8/edit"",""Deltagare!A4"")"),"Julien")</f>
        <v>Julien</v>
      </c>
      <c r="C14" s="7"/>
      <c r="D14" s="11"/>
      <c r="E14" s="1"/>
      <c r="F14" s="8" t="s">
        <v>5</v>
      </c>
      <c r="G14" s="7"/>
      <c r="H14" s="9" t="str">
        <f>IFERROR(__xludf.DUMMYFUNCTION("importRange(""https://docs.google.com/spreadsheets/d/15h1uP7Ai5DGlg5lOJv669vtInQuOkUS7531zCXZClgs/edit"",""HS!B14"")"),"André")</f>
        <v>André</v>
      </c>
      <c r="I14" s="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5"/>
      <c r="B15" s="13"/>
      <c r="C15" s="1"/>
      <c r="D15" s="1"/>
      <c r="E15" s="1"/>
      <c r="F15" s="1"/>
      <c r="G15" s="7"/>
      <c r="H15" s="11"/>
      <c r="I15" s="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5"/>
      <c r="B16" s="10" t="str">
        <f>IFERROR(__xludf.DUMMYFUNCTION("importRange(""https://docs.google.com/spreadsheets/d/1kd-8q3xozjYCnUJt6cf73PHYc9ZKPzpByGjrsTCIMz8/edit"",""Deltagare!A5"")"),"Patrik Söderman")</f>
        <v>Patrik Söderman</v>
      </c>
      <c r="C16" s="7"/>
      <c r="D16" s="1"/>
      <c r="E16" s="1"/>
      <c r="F16" s="1"/>
      <c r="G16" s="7"/>
      <c r="H16" s="3"/>
      <c r="I16" s="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1"/>
      <c r="B17" s="5" t="s">
        <v>6</v>
      </c>
      <c r="C17" s="7"/>
      <c r="D17" s="9" t="str">
        <f>IFERROR(__xludf.DUMMYFUNCTION("importRange(""https://docs.google.com/spreadsheets/d/15h1uP7Ai5DGlg5lOJv669vtInQuOkUS7531zCXZClgs/edit"",""HS!B4"")"),"Patrik S")</f>
        <v>Patrik S</v>
      </c>
      <c r="E17" s="7"/>
      <c r="F17" s="3"/>
      <c r="G17" s="7"/>
      <c r="H17" s="3"/>
      <c r="I17" s="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5"/>
      <c r="B18" s="10" t="str">
        <f>IFERROR(__xludf.DUMMYFUNCTION("importRange(""https://docs.google.com/spreadsheets/d/1kd-8q3xozjYCnUJt6cf73PHYc9ZKPzpByGjrsTCIMz8/edit"",""Deltagare!A6"")"),"Mikael Karlsson")</f>
        <v>Mikael Karlsson</v>
      </c>
      <c r="C18" s="7"/>
      <c r="D18" s="8"/>
      <c r="E18" s="7"/>
      <c r="F18" s="3"/>
      <c r="G18" s="7"/>
      <c r="H18" s="3"/>
      <c r="I18" s="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1"/>
      <c r="B19" s="12"/>
      <c r="C19" s="3"/>
      <c r="D19" s="3"/>
      <c r="E19" s="7"/>
      <c r="G19" s="7"/>
      <c r="H19" s="3"/>
      <c r="I19" s="7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5"/>
      <c r="B20" s="5"/>
      <c r="C20" s="1"/>
      <c r="D20" s="5" t="s">
        <v>7</v>
      </c>
      <c r="E20" s="7"/>
      <c r="F20" s="9" t="str">
        <f>IFERROR(__xludf.DUMMYFUNCTION("importRange(""https://docs.google.com/spreadsheets/d/15h1uP7Ai5DGlg5lOJv669vtInQuOkUS7531zCXZClgs/edit"",""HS!B11"")"),"Karl S")</f>
        <v>Karl S</v>
      </c>
      <c r="G20" s="7"/>
      <c r="H20" s="3"/>
      <c r="I20" s="7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A21" s="1"/>
      <c r="B21" s="12"/>
      <c r="C21" s="1"/>
      <c r="D21" s="1"/>
      <c r="E21" s="7"/>
      <c r="F21" s="11"/>
      <c r="G21" s="3"/>
      <c r="H21" s="3"/>
      <c r="I21" s="7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A22" s="5"/>
      <c r="B22" s="6" t="str">
        <f>IFERROR(__xludf.DUMMYFUNCTION("importRange(""https://docs.google.com/spreadsheets/d/1kd-8q3xozjYCnUJt6cf73PHYc9ZKPzpByGjrsTCIMz8/edit"",""Deltagare!A7"")"),"Karl Schriever")</f>
        <v>Karl Schriever</v>
      </c>
      <c r="C22" s="7"/>
      <c r="D22" s="1"/>
      <c r="E22" s="7"/>
      <c r="F22" s="3"/>
      <c r="G22" s="3"/>
      <c r="H22" s="3"/>
      <c r="I22" s="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A23" s="1"/>
      <c r="B23" s="8" t="s">
        <v>8</v>
      </c>
      <c r="C23" s="7"/>
      <c r="D23" s="9" t="str">
        <f>IFERROR(__xludf.DUMMYFUNCTION("importRange(""https://docs.google.com/spreadsheets/d/15h1uP7Ai5DGlg5lOJv669vtInQuOkUS7531zCXZClgs/edit"",""HS!B5"")"),"Karl S")</f>
        <v>Karl S</v>
      </c>
      <c r="E23" s="7"/>
      <c r="F23" s="3"/>
      <c r="G23" s="3"/>
      <c r="H23" s="3"/>
      <c r="I23" s="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A24" s="5"/>
      <c r="B24" s="10" t="str">
        <f>IFERROR(__xludf.DUMMYFUNCTION("importRange(""https://docs.google.com/spreadsheets/d/1kd-8q3xozjYCnUJt6cf73PHYc9ZKPzpByGjrsTCIMz8/edit"",""Deltagare!A8"")"),"P.O")</f>
        <v>P.O</v>
      </c>
      <c r="C24" s="7"/>
      <c r="D24" s="11"/>
      <c r="E24" s="1"/>
      <c r="F24" s="3"/>
      <c r="G24" s="3"/>
      <c r="I24" s="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A25" s="1"/>
      <c r="B25" s="3"/>
      <c r="C25" s="3"/>
      <c r="D25" s="3"/>
      <c r="E25" s="1"/>
      <c r="F25" s="1"/>
      <c r="G25" s="1"/>
      <c r="H25" s="1"/>
      <c r="I25" s="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A26" s="1"/>
      <c r="B26" s="3"/>
      <c r="C26" s="3"/>
      <c r="D26" s="3"/>
      <c r="E26" s="1"/>
      <c r="F26" s="1"/>
      <c r="G26" s="1"/>
      <c r="H26" s="8" t="s">
        <v>9</v>
      </c>
      <c r="I26" s="7"/>
      <c r="J26" s="9" t="str">
        <f>IFERROR(__xludf.DUMMYFUNCTION("importRange(""https://docs.google.com/spreadsheets/d/15h1uP7Ai5DGlg5lOJv669vtInQuOkUS7531zCXZClgs/edit"",""HS!B16"")"),"André")</f>
        <v>André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A27" s="5"/>
      <c r="B27" s="6" t="str">
        <f>IFERROR(__xludf.DUMMYFUNCTION("importRange(""https://docs.google.com/spreadsheets/d/1kd-8q3xozjYCnUJt6cf73PHYc9ZKPzpByGjrsTCIMz8/edit"",""Deltagare!A9"")"),"Tomas Skilberg")</f>
        <v>Tomas Skilberg</v>
      </c>
      <c r="C27" s="7"/>
      <c r="D27" s="3"/>
      <c r="E27" s="1"/>
      <c r="F27" s="1"/>
      <c r="G27" s="1"/>
      <c r="H27" s="1"/>
      <c r="I27" s="7"/>
      <c r="J27" s="1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A28" s="5"/>
      <c r="B28" s="8" t="s">
        <v>10</v>
      </c>
      <c r="C28" s="7"/>
      <c r="D28" s="9" t="str">
        <f>IFERROR(__xludf.DUMMYFUNCTION("importRange(""https://docs.google.com/spreadsheets/d/15h1uP7Ai5DGlg5lOJv669vtInQuOkUS7531zCXZClgs/edit"",""HS!B6"")"),"Tomas S")</f>
        <v>Tomas S</v>
      </c>
      <c r="E28" s="7"/>
      <c r="F28" s="1"/>
      <c r="G28" s="1"/>
      <c r="H28" s="1"/>
      <c r="I28" s="7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A29" s="1"/>
      <c r="B29" s="10" t="str">
        <f>IFERROR(__xludf.DUMMYFUNCTION("importRange(""https://docs.google.com/spreadsheets/d/1kd-8q3xozjYCnUJt6cf73PHYc9ZKPzpByGjrsTCIMz8/edit"",""Deltagare!A10"")"),"Magnus Jacobsson")</f>
        <v>Magnus Jacobsson</v>
      </c>
      <c r="C29" s="7"/>
      <c r="D29" s="8"/>
      <c r="E29" s="7"/>
      <c r="F29" s="1"/>
      <c r="G29" s="1"/>
      <c r="H29" s="1"/>
      <c r="I29" s="7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5"/>
      <c r="B30" s="12"/>
      <c r="C30" s="3"/>
      <c r="D30" s="3"/>
      <c r="E30" s="7"/>
      <c r="F30" s="1"/>
      <c r="G30" s="1"/>
      <c r="H30" s="1"/>
      <c r="I30" s="7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1"/>
      <c r="B31" s="3"/>
      <c r="C31" s="1"/>
      <c r="D31" s="5" t="s">
        <v>11</v>
      </c>
      <c r="E31" s="7"/>
      <c r="F31" s="9" t="str">
        <f>IFERROR(__xludf.DUMMYFUNCTION("importRange(""https://docs.google.com/spreadsheets/d/15h1uP7Ai5DGlg5lOJv669vtInQuOkUS7531zCXZClgs/edit"",""HS!B12"")"),"Tomas S")</f>
        <v>Tomas S</v>
      </c>
      <c r="G31" s="7"/>
      <c r="H31" s="1"/>
      <c r="I31" s="7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5"/>
      <c r="B32" s="12"/>
      <c r="C32" s="1"/>
      <c r="D32" s="1"/>
      <c r="E32" s="7"/>
      <c r="F32" s="11"/>
      <c r="G32" s="7"/>
      <c r="H32" s="1"/>
      <c r="I32" s="7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1"/>
      <c r="B33" s="10" t="str">
        <f>IFERROR(__xludf.DUMMYFUNCTION("importRange(""https://docs.google.com/spreadsheets/d/1kd-8q3xozjYCnUJt6cf73PHYc9ZKPzpByGjrsTCIMz8/edit"",""Deltagare!A11"")"),"Håkan Lindblom")</f>
        <v>Håkan Lindblom</v>
      </c>
      <c r="C33" s="7"/>
      <c r="D33" s="3"/>
      <c r="E33" s="7"/>
      <c r="F33" s="3"/>
      <c r="G33" s="7"/>
      <c r="H33" s="3"/>
      <c r="I33" s="7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5"/>
      <c r="B34" s="5" t="s">
        <v>12</v>
      </c>
      <c r="C34" s="7"/>
      <c r="D34" s="9" t="str">
        <f>IFERROR(__xludf.DUMMYFUNCTION("importRange(""https://docs.google.com/spreadsheets/d/15h1uP7Ai5DGlg5lOJv669vtInQuOkUS7531zCXZClgs/edit"",""HS!B7"")"),"Fredrik L")</f>
        <v>Fredrik L</v>
      </c>
      <c r="E34" s="7"/>
      <c r="F34" s="3"/>
      <c r="G34" s="7"/>
      <c r="H34" s="3"/>
      <c r="I34" s="7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5"/>
      <c r="B35" s="10" t="str">
        <f>IFERROR(__xludf.DUMMYFUNCTION("importRange(""https://docs.google.com/spreadsheets/d/1kd-8q3xozjYCnUJt6cf73PHYc9ZKPzpByGjrsTCIMz8/edit"",""Deltagare!A12"")"),"Fredrik Lagerqvist")</f>
        <v>Fredrik Lagerqvist</v>
      </c>
      <c r="C35" s="7"/>
      <c r="D35" s="11"/>
      <c r="E35" s="1"/>
      <c r="F35" s="3"/>
      <c r="G35" s="7"/>
      <c r="H35" s="3"/>
      <c r="I35" s="7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A36" s="1"/>
      <c r="B36" s="3"/>
      <c r="C36" s="3"/>
      <c r="D36" s="3"/>
      <c r="E36" s="1"/>
      <c r="F36" s="5" t="s">
        <v>13</v>
      </c>
      <c r="G36" s="7"/>
      <c r="H36" s="9" t="str">
        <f>IFERROR(__xludf.DUMMYFUNCTION("importRange(""https://docs.google.com/spreadsheets/d/15h1uP7Ai5DGlg5lOJv669vtInQuOkUS7531zCXZClgs/edit"",""HS!B15"")"),"Tomas S")</f>
        <v>Tomas S</v>
      </c>
      <c r="I36" s="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A37" s="5"/>
      <c r="B37" s="10" t="str">
        <f>IFERROR(__xludf.DUMMYFUNCTION("importRange(""https://docs.google.com/spreadsheets/d/1kd-8q3xozjYCnUJt6cf73PHYc9ZKPzpByGjrsTCIMz8/edit"",""Deltagare!A13"")"),"Sergio")</f>
        <v>Sergio</v>
      </c>
      <c r="C37" s="7"/>
      <c r="D37" s="3"/>
      <c r="E37" s="1"/>
      <c r="F37" s="1"/>
      <c r="G37" s="7"/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A38" s="5"/>
      <c r="B38" s="8" t="s">
        <v>14</v>
      </c>
      <c r="C38" s="7"/>
      <c r="D38" s="9" t="str">
        <f>IFERROR(__xludf.DUMMYFUNCTION("importRange(""https://docs.google.com/spreadsheets/d/15h1uP7Ai5DGlg5lOJv669vtInQuOkUS7531zCXZClgs/edit"",""HS!B8"")"),"Henrik E")</f>
        <v>Henrik E</v>
      </c>
      <c r="E38" s="7"/>
      <c r="F38" s="3"/>
      <c r="G38" s="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A39" s="1"/>
      <c r="B39" s="10" t="str">
        <f>IFERROR(__xludf.DUMMYFUNCTION("importRange(""https://docs.google.com/spreadsheets/d/1kd-8q3xozjYCnUJt6cf73PHYc9ZKPzpByGjrsTCIMz8/edit"",""Deltagare!A14"")"),"Henrik Eriksson")</f>
        <v>Henrik Eriksson</v>
      </c>
      <c r="C39" s="7"/>
      <c r="D39" s="8"/>
      <c r="E39" s="7"/>
      <c r="F39" s="3"/>
      <c r="G39" s="7"/>
      <c r="H39" s="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A40" s="5"/>
      <c r="B40" s="12"/>
      <c r="C40" s="3"/>
      <c r="D40" s="1"/>
      <c r="E40" s="7"/>
      <c r="F40" s="3"/>
      <c r="G40" s="7"/>
      <c r="H40" s="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A41" s="5"/>
      <c r="B41" s="14" t="s">
        <v>15</v>
      </c>
      <c r="C41" s="1"/>
      <c r="D41" s="5" t="s">
        <v>16</v>
      </c>
      <c r="E41" s="7"/>
      <c r="F41" s="9" t="str">
        <f>IFERROR(__xludf.DUMMYFUNCTION("importRange(""https://docs.google.com/spreadsheets/d/15h1uP7Ai5DGlg5lOJv669vtInQuOkUS7531zCXZClgs/edit"",""HS!B13"")"),"Fredrik W")</f>
        <v>Fredrik W</v>
      </c>
      <c r="G41" s="7"/>
      <c r="H41" s="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A42" s="5"/>
      <c r="B42" s="12" t="str">
        <f>IFERROR(__xludf.DUMMYFUNCTION("importRange(""https://docs.google.com/spreadsheets/d/1eN8nONibMAVGnB_rvSNdleTAhwL0L-56YJDxSzfGYc8/edit"", ""HS!C9"")"),"")</f>
        <v/>
      </c>
      <c r="C42" s="3"/>
      <c r="D42" s="1"/>
      <c r="E42" s="7"/>
      <c r="F42" s="11"/>
      <c r="G42" s="1"/>
      <c r="H42" s="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A43" s="1"/>
      <c r="B43" s="6" t="str">
        <f>IFERROR(__xludf.DUMMYFUNCTION("importRange(""https://docs.google.com/spreadsheets/d/1kd-8q3xozjYCnUJt6cf73PHYc9ZKPzpByGjrsTCIMz8/edit"",""Deltagare!A15"")"),"Fredrik Wirén")</f>
        <v>Fredrik Wirén</v>
      </c>
      <c r="C43" s="7"/>
      <c r="D43" s="1"/>
      <c r="E43" s="7"/>
      <c r="F43" s="15"/>
      <c r="G43" s="1"/>
      <c r="H43" s="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A44" s="5"/>
      <c r="B44" s="8" t="s">
        <v>17</v>
      </c>
      <c r="C44" s="7"/>
      <c r="D44" s="9" t="str">
        <f>IFERROR(__xludf.DUMMYFUNCTION("importRange(""https://docs.google.com/spreadsheets/d/15h1uP7Ai5DGlg5lOJv669vtInQuOkUS7531zCXZClgs/edit"",""HS!B9"")"),"Fredrik W")</f>
        <v>Fredrik W</v>
      </c>
      <c r="E44" s="7"/>
      <c r="F44" s="1"/>
      <c r="G44" s="1"/>
      <c r="H44" s="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A45" s="5"/>
      <c r="B45" s="10" t="str">
        <f>IFERROR(__xludf.DUMMYFUNCTION("importRange(""https://docs.google.com/spreadsheets/d/1kd-8q3xozjYCnUJt6cf73PHYc9ZKPzpByGjrsTCIMz8/edit"",""Deltagare!A16"")"),"Carl Bergudden")</f>
        <v>Carl Bergudden</v>
      </c>
      <c r="C45" s="7"/>
      <c r="D45" s="11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</sheetData>
  <printOptions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13"/>
  </cols>
  <sheetData>
    <row r="1">
      <c r="A1" s="16" t="s">
        <v>18</v>
      </c>
    </row>
    <row r="2">
      <c r="A2" s="16" t="s">
        <v>19</v>
      </c>
    </row>
    <row r="3">
      <c r="A3" s="16" t="s">
        <v>20</v>
      </c>
    </row>
    <row r="4">
      <c r="A4" s="16" t="s">
        <v>21</v>
      </c>
    </row>
    <row r="5">
      <c r="A5" s="16" t="s">
        <v>22</v>
      </c>
    </row>
    <row r="6">
      <c r="A6" s="16" t="s">
        <v>23</v>
      </c>
    </row>
    <row r="7">
      <c r="A7" s="16" t="s">
        <v>24</v>
      </c>
    </row>
    <row r="8">
      <c r="A8" s="16" t="s">
        <v>25</v>
      </c>
    </row>
    <row r="9">
      <c r="A9" s="16" t="s">
        <v>26</v>
      </c>
    </row>
    <row r="10">
      <c r="A10" s="16" t="s">
        <v>27</v>
      </c>
    </row>
    <row r="11">
      <c r="A11" s="16" t="s">
        <v>28</v>
      </c>
    </row>
    <row r="12">
      <c r="A12" s="16" t="s">
        <v>29</v>
      </c>
    </row>
    <row r="13">
      <c r="A13" s="16" t="s">
        <v>30</v>
      </c>
    </row>
    <row r="14">
      <c r="A14" s="16" t="s">
        <v>31</v>
      </c>
    </row>
    <row r="15">
      <c r="A15" s="16" t="s">
        <v>32</v>
      </c>
    </row>
    <row r="16">
      <c r="A16" s="16" t="s">
        <v>33</v>
      </c>
    </row>
  </sheetData>
  <drawing r:id="rId1"/>
</worksheet>
</file>